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综合得分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localSheetId="0" hidden="1">#REF!</definedName>
    <definedName name="_Fill" hidden="1">#REF!</definedName>
    <definedName name="curr" localSheetId="0">[1]Cover!$G$3</definedName>
    <definedName name="curr">[2]Cover!$G$3</definedName>
    <definedName name="Database" localSheetId="0" hidden="1">#REF!</definedName>
    <definedName name="Database" hidden="1">#REF!</definedName>
    <definedName name="mq" localSheetId="0">'[3]P&amp;L-Act-Bgt -FY0304'!$C$5</definedName>
    <definedName name="mq">'[4]P&amp;L-Act-Bgt -FY0304'!$C$5</definedName>
    <definedName name="_xlnm.Print_Area" localSheetId="0">综合得分!$A$1:$Q$10</definedName>
    <definedName name="TaxTV">10%</definedName>
    <definedName name="TaxXL">5%</definedName>
    <definedName name="汇率" localSheetId="0">#REF!</definedName>
    <definedName name="汇率">#REF!</definedName>
    <definedName name="进出口平衡比较" localSheetId="0">#REF!</definedName>
    <definedName name="进出口平衡比较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<sst xmlns="http://schemas.openxmlformats.org/spreadsheetml/2006/main" count="20">
  <si>
    <t>评 分 结 果 汇 总 表</t>
  </si>
  <si>
    <t>项目名称：金砂中路（大华路—金环路）改造项目勘察设计</t>
  </si>
  <si>
    <t>序号</t>
  </si>
  <si>
    <t>投标人名称</t>
  </si>
  <si>
    <t>商务标(不含报价）得分</t>
  </si>
  <si>
    <t>技术标得分</t>
  </si>
  <si>
    <t>报价得分</t>
  </si>
  <si>
    <t>综合得分</t>
  </si>
  <si>
    <t>排名</t>
  </si>
  <si>
    <t>专家1</t>
  </si>
  <si>
    <t>专家2</t>
  </si>
  <si>
    <t>专家3</t>
  </si>
  <si>
    <t>专家4</t>
  </si>
  <si>
    <t>专家5</t>
  </si>
  <si>
    <t>得分</t>
  </si>
  <si>
    <t>牵头人：同济大学建筑设计研究院（集团）有限公司；成员：汕头市粤东工程勘察院</t>
  </si>
  <si>
    <t>湖南省建筑设计院有限公司</t>
  </si>
  <si>
    <t>安徽省城建设计研究总院股份有限公司</t>
  </si>
  <si>
    <t>上海千年城市规划工程设计股份有限公司</t>
  </si>
  <si>
    <t>评委签名：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</si>
</sst>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\ _F_-;\-* #,##0\ _F_-;_-* &quot;-&quot;\ _F_-;_-@_-"/>
    <numFmt numFmtId="177" formatCode="_-* #,##0_-;\-* #,##0_-;_-* &quot;-&quot;_-;_-@_-"/>
    <numFmt numFmtId="178" formatCode="_-* #,##0.00_-;\-* #,##0.00_-;_-* &quot;-&quot;??_-;_-@_-"/>
    <numFmt numFmtId="179" formatCode="_-* #,##0.00\ _F_-;\-* #,##0.00\ _F_-;_-* &quot;-&quot;??\ _F_-;_-@_-"/>
    <numFmt numFmtId="180" formatCode="_-* #,##0.00\ &quot;F&quot;_-;\-* #,##0.00\ &quot;F&quot;_-;_-* &quot;-&quot;??\ &quot;F&quot;_-;_-@_-"/>
    <numFmt numFmtId="181" formatCode="&quot;\&quot;#,##0.00;[Red]&quot;\&quot;\-#,##0.00"/>
    <numFmt numFmtId="182" formatCode="&quot;\&quot;#,##0;[Red]&quot;\&quot;\-#,##0"/>
    <numFmt numFmtId="183" formatCode="0.00_)"/>
    <numFmt numFmtId="184" formatCode="0.00_ "/>
    <numFmt numFmtId="185" formatCode="0.00;[Red]0.00"/>
  </numFmts>
  <fonts count="49"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1"/>
      <name val="黑体"/>
      <family val="3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sz val="12"/>
      <name val="¹UAAA¼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sz val="8"/>
      <name val="Arial"/>
      <charset val="134"/>
    </font>
    <font>
      <sz val="11"/>
      <color indexed="20"/>
      <name val="宋体"/>
      <charset val="134"/>
    </font>
    <font>
      <u/>
      <sz val="7.5"/>
      <color indexed="12"/>
      <name val="Arial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7.5"/>
      <color indexed="36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뼻뮝"/>
      <charset val="134"/>
    </font>
    <font>
      <sz val="10"/>
      <color indexed="13"/>
      <name val="Arial"/>
      <charset val="134"/>
    </font>
    <font>
      <sz val="12"/>
      <name val="Times New Roman"/>
      <charset val="134"/>
    </font>
    <font>
      <sz val="10"/>
      <name val="Geneva"/>
      <charset val="134"/>
    </font>
    <font>
      <b/>
      <sz val="12"/>
      <name val="宋体"/>
      <charset val="134"/>
    </font>
    <font>
      <sz val="10"/>
      <name val="MS Sans Serif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4"/>
      <name val="뼻뮝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2"/>
      <name val="바탕체"/>
      <charset val="134"/>
    </font>
    <font>
      <b/>
      <i/>
      <sz val="16"/>
      <name val="Helv"/>
      <charset val="134"/>
    </font>
    <font>
      <sz val="10"/>
      <name val="굴림체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double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auto="1"/>
      </bottom>
      <diagonal/>
    </border>
  </borders>
  <cellStyleXfs count="18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0" fillId="0" borderId="0"/>
    <xf numFmtId="0" fontId="6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0" fillId="0" borderId="0"/>
    <xf numFmtId="0" fontId="15" fillId="1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1" borderId="11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0" fillId="0" borderId="0"/>
    <xf numFmtId="0" fontId="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0" borderId="0"/>
    <xf numFmtId="0" fontId="6" fillId="25" borderId="0" applyNumberFormat="0" applyBorder="0" applyAlignment="0" applyProtection="0">
      <alignment vertical="center"/>
    </xf>
    <xf numFmtId="0" fontId="27" fillId="29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/>
    <xf numFmtId="0" fontId="31" fillId="29" borderId="12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177" fontId="20" fillId="0" borderId="0" applyFont="0" applyFill="0" applyBorder="0" applyAlignment="0" applyProtection="0"/>
    <xf numFmtId="0" fontId="34" fillId="0" borderId="19" applyNumberFormat="0" applyFill="0" applyAlignment="0" applyProtection="0">
      <alignment vertical="center"/>
    </xf>
    <xf numFmtId="10" fontId="2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5" fillId="0" borderId="0"/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0"/>
    <xf numFmtId="0" fontId="9" fillId="32" borderId="0" applyNumberFormat="0" applyBorder="0" applyAlignment="0" applyProtection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2" fillId="0" borderId="0"/>
    <xf numFmtId="179" fontId="0" fillId="0" borderId="0" applyFont="0" applyFill="0" applyBorder="0" applyAlignment="0" applyProtection="0"/>
    <xf numFmtId="0" fontId="20" fillId="0" borderId="0"/>
    <xf numFmtId="0" fontId="12" fillId="0" borderId="0"/>
    <xf numFmtId="0" fontId="20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15" borderId="0" applyNumberFormat="0" applyBorder="0" applyAlignment="0" applyProtection="0">
      <alignment vertical="center"/>
    </xf>
    <xf numFmtId="0" fontId="20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6" fillId="0" borderId="0"/>
    <xf numFmtId="0" fontId="13" fillId="0" borderId="0"/>
    <xf numFmtId="0" fontId="13" fillId="0" borderId="0"/>
    <xf numFmtId="0" fontId="39" fillId="0" borderId="0" applyNumberForma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38" fontId="17" fillId="1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0" fontId="17" fillId="34" borderId="4" applyNumberFormat="0" applyBorder="0" applyAlignment="0" applyProtection="0"/>
    <xf numFmtId="0" fontId="17" fillId="34" borderId="4" applyNumberFormat="0" applyBorder="0" applyAlignment="0" applyProtection="0"/>
    <xf numFmtId="0" fontId="36" fillId="0" borderId="20" applyNumberFormat="0" applyFont="0" applyAlignment="0"/>
    <xf numFmtId="0" fontId="18" fillId="18" borderId="0" applyNumberFormat="0" applyBorder="0" applyAlignment="0" applyProtection="0">
      <alignment vertical="center"/>
    </xf>
    <xf numFmtId="0" fontId="0" fillId="0" borderId="20" applyNumberFormat="0" applyFont="0" applyAlignment="0"/>
    <xf numFmtId="183" fontId="47" fillId="0" borderId="0"/>
    <xf numFmtId="0" fontId="20" fillId="0" borderId="0"/>
    <xf numFmtId="178" fontId="2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10" fontId="2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40" fillId="0" borderId="21" applyFont="0" applyFill="0" applyAlignment="0" applyProtection="0"/>
    <xf numFmtId="0" fontId="20" fillId="0" borderId="13" applyNumberFormat="0" applyFont="0" applyFill="0" applyAlignment="0" applyProtection="0"/>
    <xf numFmtId="0" fontId="0" fillId="0" borderId="13" applyNumberFormat="0" applyFont="0" applyFill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8" fillId="0" borderId="0"/>
    <xf numFmtId="0" fontId="18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20" fillId="0" borderId="0"/>
    <xf numFmtId="177" fontId="0" fillId="0" borderId="0" applyFont="0" applyFill="0" applyBorder="0" applyAlignment="0" applyProtection="0"/>
    <xf numFmtId="0" fontId="20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31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148" applyFont="1" applyBorder="1" applyAlignment="1">
      <alignment horizontal="center" vertical="center" wrapText="1"/>
    </xf>
    <xf numFmtId="0" fontId="2" fillId="0" borderId="4" xfId="184" applyFont="1" applyFill="1" applyBorder="1" applyAlignment="1">
      <alignment horizontal="center" vertical="center" wrapText="1"/>
    </xf>
    <xf numFmtId="184" fontId="3" fillId="0" borderId="4" xfId="148" applyNumberFormat="1" applyFont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center" vertical="center" wrapText="1"/>
    </xf>
    <xf numFmtId="184" fontId="3" fillId="0" borderId="5" xfId="148" applyNumberFormat="1" applyFont="1" applyBorder="1" applyAlignment="1">
      <alignment horizontal="center" vertical="center"/>
    </xf>
    <xf numFmtId="184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7" xfId="184" applyFont="1" applyFill="1" applyBorder="1" applyAlignment="1">
      <alignment horizontal="center" vertical="center" wrapText="1"/>
    </xf>
    <xf numFmtId="184" fontId="3" fillId="0" borderId="7" xfId="148" applyNumberFormat="1" applyFont="1" applyBorder="1" applyAlignment="1">
      <alignment horizontal="center" vertical="center"/>
    </xf>
    <xf numFmtId="184" fontId="0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185" fontId="5" fillId="0" borderId="4" xfId="92" applyNumberFormat="1" applyFont="1" applyFill="1" applyBorder="1" applyAlignment="1">
      <alignment horizontal="center" vertical="center" wrapText="1"/>
    </xf>
    <xf numFmtId="185" fontId="5" fillId="0" borderId="5" xfId="92" applyNumberFormat="1" applyFont="1" applyFill="1" applyBorder="1" applyAlignment="1">
      <alignment horizontal="center" vertical="center" wrapText="1"/>
    </xf>
    <xf numFmtId="185" fontId="5" fillId="0" borderId="7" xfId="92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84" fontId="0" fillId="0" borderId="0" xfId="0" applyNumberFormat="1" applyFont="1">
      <alignment vertical="center"/>
    </xf>
    <xf numFmtId="184" fontId="0" fillId="0" borderId="0" xfId="0" applyNumberFormat="1" applyFont="1" applyBorder="1">
      <alignment vertical="center"/>
    </xf>
    <xf numFmtId="0" fontId="0" fillId="0" borderId="10" xfId="0" applyFont="1" applyFill="1" applyBorder="1" applyAlignment="1">
      <alignment horizontal="center" vertical="center" wrapText="1"/>
    </xf>
  </cellXfs>
  <cellStyles count="1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_MCW 2" xfId="8"/>
    <cellStyle name="差" xfId="9" builtinId="27"/>
    <cellStyle name="千位分隔" xfId="10" builtinId="3"/>
    <cellStyle name="_PA" xfId="11"/>
    <cellStyle name="超链接" xfId="12" builtinId="8"/>
    <cellStyle name="_MHZ MCZ" xfId="13"/>
    <cellStyle name="60% - 强调文字颜色 3" xfId="14" builtinId="40"/>
    <cellStyle name="Com_x000e_ 2" xfId="15"/>
    <cellStyle name="_MAC-SAP价格" xfId="16"/>
    <cellStyle name="好_汇总表_评标表" xfId="17"/>
    <cellStyle name="百分比" xfId="18" builtinId="5"/>
    <cellStyle name="差_Book1 2" xfId="19"/>
    <cellStyle name="已访问的超链接" xfId="20" builtinId="9"/>
    <cellStyle name="注释" xfId="21" builtinId="10"/>
    <cellStyle name="60% - 强调文字颜色 2" xfId="22" builtinId="36"/>
    <cellStyle name="标题 4" xfId="23" builtinId="19"/>
    <cellStyle name="警告文本" xfId="24" builtinId="11"/>
    <cellStyle name="_ET_STYLE_NoName_00_" xfId="25"/>
    <cellStyle name="AÞ¸¶_INQUIRY ¿?¾÷AßAø " xfId="26"/>
    <cellStyle name="标题" xfId="27" builtinId="15"/>
    <cellStyle name="_Book1_1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_AIR SIDE C1区域" xfId="34"/>
    <cellStyle name="60% - 强调文字颜色 4" xfId="35" builtinId="44"/>
    <cellStyle name="输出" xfId="36" builtinId="21"/>
    <cellStyle name="差_MCW" xfId="37"/>
    <cellStyle name="??_kc-elec system check list" xfId="38"/>
    <cellStyle name="计算" xfId="39" builtinId="22"/>
    <cellStyle name="检查单元格" xfId="40" builtinId="23"/>
    <cellStyle name="20% - 强调文字颜色 6" xfId="41" builtinId="50"/>
    <cellStyle name="强调文字颜色 2" xfId="42" builtinId="33"/>
    <cellStyle name="链接单元格" xfId="43" builtinId="24"/>
    <cellStyle name="Com_x000e_" xfId="44"/>
    <cellStyle name="汇总" xfId="45" builtinId="25"/>
    <cellStyle name="백분율_HOBONG" xfId="46"/>
    <cellStyle name="好" xfId="47" builtinId="26"/>
    <cellStyle name="适中" xfId="48" builtinId="28"/>
    <cellStyle name="好_庭凯评标表（新） 2" xfId="49"/>
    <cellStyle name="20% - 强调文字颜色 5" xfId="50" builtinId="46"/>
    <cellStyle name="强调文字颜色 1" xfId="51" builtinId="29"/>
    <cellStyle name="뷭?_BOOKSHIP" xfId="52"/>
    <cellStyle name="20% - 强调文字颜色 1" xfId="53" builtinId="30"/>
    <cellStyle name="40% - 强调文字颜色 1" xfId="54" builtinId="31"/>
    <cellStyle name="_SAP价格文件-大金2009" xfId="55"/>
    <cellStyle name="20% - 强调文字颜色 2" xfId="56" builtinId="34"/>
    <cellStyle name="_PAU" xfId="57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40% - 强调文字颜色 6" xfId="67" builtinId="51"/>
    <cellStyle name="60% - 强调文字颜色 6" xfId="68" builtinId="52"/>
    <cellStyle name="_x0004_" xfId="69"/>
    <cellStyle name="_2009下半年总表" xfId="70"/>
    <cellStyle name="_UP C4区域" xfId="71"/>
    <cellStyle name="콤마_1202" xfId="72"/>
    <cellStyle name="_AP产品 C4区域" xfId="73"/>
    <cellStyle name="_Book1" xfId="74"/>
    <cellStyle name="_MHS ALL" xfId="75"/>
    <cellStyle name="_UP C1区域" xfId="76"/>
    <cellStyle name="_WSHP WGZ MWCP MDS-W价格" xfId="77"/>
    <cellStyle name="_风冷冷热水及热泵热水器 C2区域" xfId="78"/>
    <cellStyle name="_风冷冷热水及热泵热水器 C4区域" xfId="79"/>
    <cellStyle name="_副本风机盘管价格" xfId="80"/>
    <cellStyle name="_副本价格文件EXCEL版面" xfId="81"/>
    <cellStyle name="_价格文件EXCEL版面" xfId="82"/>
    <cellStyle name="_商用机价格2009-发布邮件" xfId="83"/>
    <cellStyle name="_数码涡旋MDS-C1区域" xfId="84"/>
    <cellStyle name="_数码涡旋MDS-C4区域" xfId="85"/>
    <cellStyle name="_新产品价格C1" xfId="86"/>
    <cellStyle name="好_Book1 2" xfId="87"/>
    <cellStyle name="_总表" xfId="88"/>
    <cellStyle name="AeE­ [0]_INQUIRY ¿μ¾÷AßAø " xfId="89"/>
    <cellStyle name="AeE­_INQUIRY ¿μ¾÷AßAø " xfId="90"/>
    <cellStyle name="AÞ¸¶ [0]_INQUIRY ¿?¾÷AßAø " xfId="91"/>
    <cellStyle name="常规_2009年招标投标过程用表" xfId="92"/>
    <cellStyle name="C?AØ_¿?¾÷CoE² " xfId="93"/>
    <cellStyle name="C￥AØ_¿μ¾÷CoE² " xfId="94"/>
    <cellStyle name="ColLevel_0" xfId="95"/>
    <cellStyle name="Comma [0]_5 years plan" xfId="96"/>
    <cellStyle name="Comma_5 years plan" xfId="97"/>
    <cellStyle name="Comma0" xfId="98"/>
    <cellStyle name="Comma0 2" xfId="99"/>
    <cellStyle name="Currency [0]_5 years plan" xfId="100"/>
    <cellStyle name="Currency_5 years plan" xfId="101"/>
    <cellStyle name="Currency0" xfId="102"/>
    <cellStyle name="Currency0 2" xfId="103"/>
    <cellStyle name="C轜䃞䄓_x0001_" xfId="104"/>
    <cellStyle name="C轜䃞䄓_x0001_ 2" xfId="105"/>
    <cellStyle name="Date" xfId="106"/>
    <cellStyle name="Date 2" xfId="107"/>
    <cellStyle name="Fixed" xfId="108"/>
    <cellStyle name="Fixed 2" xfId="109"/>
    <cellStyle name="Followed Hyperlink" xfId="110"/>
    <cellStyle name="Grey" xfId="111"/>
    <cellStyle name="差_2 监理项目用表模板" xfId="112"/>
    <cellStyle name="Grey 2" xfId="113"/>
    <cellStyle name="Heading 1" xfId="114"/>
    <cellStyle name="Heading 2" xfId="115"/>
    <cellStyle name="Input [yellow]" xfId="116"/>
    <cellStyle name="Input [yellow] 2" xfId="117"/>
    <cellStyle name="line" xfId="118"/>
    <cellStyle name="差_3 设计项目用表模板" xfId="119"/>
    <cellStyle name="line 2" xfId="120"/>
    <cellStyle name="Normal - Style1" xfId="121"/>
    <cellStyle name="Normal_083004 WSHP price annoucement" xfId="122"/>
    <cellStyle name="_x0011_omma_ᅢ" xfId="123"/>
    <cellStyle name="差_2 监理项目用表模板 2" xfId="124"/>
    <cellStyle name="Percent [2]" xfId="125"/>
    <cellStyle name="Percent [2] 2" xfId="126"/>
    <cellStyle name="Percent_pldt" xfId="127"/>
    <cellStyle name="Total" xfId="128"/>
    <cellStyle name="Total 2" xfId="129"/>
    <cellStyle name="差_3 设计项目用表模板 2" xfId="130"/>
    <cellStyle name="差_Book1" xfId="131"/>
    <cellStyle name="差_MCW_10年AIRSIDE出厂价格分析" xfId="132"/>
    <cellStyle name="差_MCW_10年AIRSIDE出厂价格分析 2" xfId="133"/>
    <cellStyle name="差_MCW_10年PAU出厂价格分析" xfId="134"/>
    <cellStyle name="差_MCW_10年PAU出厂价格分析 2" xfId="135"/>
    <cellStyle name="표준_(정보부문)월별인원계획" xfId="136"/>
    <cellStyle name="差_Xl0000001" xfId="137"/>
    <cellStyle name="千分位_Sheet1" xfId="138"/>
    <cellStyle name="差_汇总表" xfId="139"/>
    <cellStyle name="差_汇总表 2" xfId="140"/>
    <cellStyle name="差_评标表" xfId="141"/>
    <cellStyle name="超级链接_Book1" xfId="142"/>
    <cellStyle name="差_评标表 2" xfId="143"/>
    <cellStyle name="差_庭凯评标表（新）" xfId="144"/>
    <cellStyle name="差_庭凯评标表（新） 2" xfId="145"/>
    <cellStyle name="常规 2" xfId="146"/>
    <cellStyle name="常规 2 2" xfId="147"/>
    <cellStyle name="常规 3" xfId="148"/>
    <cellStyle name="常规 3 2" xfId="149"/>
    <cellStyle name="常规 4" xfId="150"/>
    <cellStyle name="好_2 监理项目用表模板" xfId="151"/>
    <cellStyle name="好_2 监理项目用表模板 2" xfId="152"/>
    <cellStyle name="好_2 监理项目用表模板_评标表" xfId="153"/>
    <cellStyle name="好_2 监理项目用表模板_评标表 2" xfId="154"/>
    <cellStyle name="好_3 设计项目用表模板" xfId="155"/>
    <cellStyle name="好_3 设计项目用表模板 2" xfId="156"/>
    <cellStyle name="好_Book1" xfId="157"/>
    <cellStyle name="好_MCW" xfId="158"/>
    <cellStyle name="好_MCW 2" xfId="159"/>
    <cellStyle name="好_MCW_10年AIRSIDE出厂价格分析" xfId="160"/>
    <cellStyle name="好_MCW_10年AIRSIDE出厂价格分析 2" xfId="161"/>
    <cellStyle name="好_MCW_10年PAU出厂价格分析" xfId="162"/>
    <cellStyle name="好_MCW_10年PAU出厂价格分析 2" xfId="163"/>
    <cellStyle name="好_Xl0000001" xfId="164"/>
    <cellStyle name="好_汇总表" xfId="165"/>
    <cellStyle name="好_汇总表 2" xfId="166"/>
    <cellStyle name="好_汇总表_评标表 2" xfId="167"/>
    <cellStyle name="好_评标表" xfId="168"/>
    <cellStyle name="好_评标表 2" xfId="169"/>
    <cellStyle name="好_庭凯评标表（新）" xfId="170"/>
    <cellStyle name="后继超级链接_Book1" xfId="171"/>
    <cellStyle name="똿뗦먛귟 [0.00]_PRODUCT DETAIL Q1" xfId="172"/>
    <cellStyle name="똿뗦먛귟_PRODUCT DETAIL Q1" xfId="173"/>
    <cellStyle name="普通_AGE" xfId="174"/>
    <cellStyle name="千分位[0]_Sheet1" xfId="175"/>
    <cellStyle name="样式 1" xfId="176"/>
    <cellStyle name="千位[0]_7月深圳奥维尔" xfId="177"/>
    <cellStyle name="千位_7月深圳奥维尔" xfId="178"/>
    <cellStyle name="믅됞 [0.00]_PRODUCT DETAIL Q1" xfId="179"/>
    <cellStyle name="믅됞_PRODUCT DETAIL Q1" xfId="180"/>
    <cellStyle name="콤마 [0]_1202" xfId="181"/>
    <cellStyle name="통화 [0]_1202" xfId="182"/>
    <cellStyle name="통화_1202" xfId="183"/>
    <cellStyle name="常规_报价法（A+B）-2008" xfId="1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555;&#36895;&#20844;&#20132;&#21208;&#23519;&#35774;&#35745;\ST0057%20&#20250;&#35758;&#25991;&#20214;&#65288;&#26631;&#21518;&#65289;\&#35774;&#35745;&#39033;&#30446;\zpp\SZMQ%2004%20GMM%20Au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sinocpchome\vault_4\&#26366;&#29747;\hyperion0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555;&#36895;&#20844;&#20132;&#21208;&#23519;&#35774;&#35745;\ST0057%20&#20250;&#35758;&#25991;&#20214;&#65288;&#26631;&#21518;&#65289;\&#35774;&#35745;&#39033;&#30446;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"/>
  <sheetViews>
    <sheetView tabSelected="1" workbookViewId="0">
      <selection activeCell="O8" sqref="O8"/>
    </sheetView>
  </sheetViews>
  <sheetFormatPr defaultColWidth="9" defaultRowHeight="14.25"/>
  <cols>
    <col min="1" max="1" width="5.5" style="1" customWidth="1"/>
    <col min="2" max="2" width="26.625" style="1" customWidth="1"/>
    <col min="3" max="14" width="9.275" style="1" customWidth="1"/>
    <col min="15" max="16" width="10.8833333333333" style="1" customWidth="1"/>
    <col min="17" max="17" width="8.25" style="1" customWidth="1"/>
    <col min="18" max="18" width="9" style="1"/>
    <col min="19" max="22" width="9.5" style="1" customWidth="1"/>
    <col min="23" max="16384" width="9" style="1"/>
  </cols>
  <sheetData>
    <row r="1" ht="29.2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3" customHeight="1" spans="1:17">
      <c r="A2" s="3">
        <f ca="1">TODAY()</f>
        <v>43704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" customHeight="1" spans="1:17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36.95" customHeight="1" spans="1:17">
      <c r="A4" s="5" t="s">
        <v>2</v>
      </c>
      <c r="B4" s="6" t="s">
        <v>3</v>
      </c>
      <c r="C4" s="6" t="s">
        <v>4</v>
      </c>
      <c r="D4" s="6"/>
      <c r="E4" s="6"/>
      <c r="F4" s="6"/>
      <c r="G4" s="6"/>
      <c r="H4" s="6"/>
      <c r="I4" s="6" t="s">
        <v>5</v>
      </c>
      <c r="J4" s="6"/>
      <c r="K4" s="6"/>
      <c r="L4" s="6"/>
      <c r="M4" s="6"/>
      <c r="N4" s="6"/>
      <c r="O4" s="6" t="s">
        <v>6</v>
      </c>
      <c r="P4" s="20" t="s">
        <v>7</v>
      </c>
      <c r="Q4" s="24" t="s">
        <v>8</v>
      </c>
    </row>
    <row r="5" ht="36.95" customHeight="1" spans="1:22">
      <c r="A5" s="7"/>
      <c r="B5" s="8"/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8" t="s">
        <v>14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8" t="s">
        <v>14</v>
      </c>
      <c r="O5" s="8"/>
      <c r="P5" s="8"/>
      <c r="Q5" s="25"/>
      <c r="R5" s="26"/>
      <c r="S5" s="26"/>
      <c r="T5" s="26"/>
      <c r="U5" s="26"/>
      <c r="V5" s="26"/>
    </row>
    <row r="6" ht="81" customHeight="1" spans="1:22">
      <c r="A6" s="7">
        <v>1</v>
      </c>
      <c r="B6" s="10" t="s">
        <v>15</v>
      </c>
      <c r="C6" s="11">
        <v>45</v>
      </c>
      <c r="D6" s="11">
        <v>45</v>
      </c>
      <c r="E6" s="11">
        <v>45</v>
      </c>
      <c r="F6" s="11">
        <v>45</v>
      </c>
      <c r="G6" s="11">
        <v>45</v>
      </c>
      <c r="H6" s="12">
        <f>AVERAGE(C6:G6)</f>
        <v>45</v>
      </c>
      <c r="I6" s="11">
        <v>29</v>
      </c>
      <c r="J6" s="11">
        <v>33</v>
      </c>
      <c r="K6" s="11">
        <v>36</v>
      </c>
      <c r="L6" s="11">
        <v>32.6</v>
      </c>
      <c r="M6" s="11">
        <v>35.5</v>
      </c>
      <c r="N6" s="12">
        <f>AVERAGE(I6:M6)</f>
        <v>33.22</v>
      </c>
      <c r="O6" s="21">
        <v>14.94</v>
      </c>
      <c r="P6" s="12">
        <f>H6+N6+O6</f>
        <v>93.16</v>
      </c>
      <c r="Q6" s="25">
        <v>1</v>
      </c>
      <c r="R6" s="27"/>
      <c r="S6" s="28"/>
      <c r="T6" s="28"/>
      <c r="U6" s="28"/>
      <c r="V6" s="28"/>
    </row>
    <row r="7" ht="81" customHeight="1" spans="1:22">
      <c r="A7" s="7">
        <v>2</v>
      </c>
      <c r="B7" s="10" t="s">
        <v>16</v>
      </c>
      <c r="C7" s="13"/>
      <c r="D7" s="13"/>
      <c r="E7" s="13"/>
      <c r="F7" s="13"/>
      <c r="G7" s="13"/>
      <c r="H7" s="14"/>
      <c r="I7" s="11">
        <v>18</v>
      </c>
      <c r="J7" s="11">
        <v>20</v>
      </c>
      <c r="K7" s="11">
        <v>25</v>
      </c>
      <c r="L7" s="11">
        <v>26.4</v>
      </c>
      <c r="M7" s="11">
        <v>22.8</v>
      </c>
      <c r="N7" s="12">
        <f>AVERAGE(I7:M7)</f>
        <v>22.44</v>
      </c>
      <c r="O7" s="22"/>
      <c r="P7" s="14"/>
      <c r="Q7" s="25"/>
      <c r="R7" s="27"/>
      <c r="S7" s="28"/>
      <c r="T7" s="28"/>
      <c r="U7" s="28"/>
      <c r="V7" s="28"/>
    </row>
    <row r="8" ht="81" customHeight="1" spans="1:22">
      <c r="A8" s="7">
        <v>3</v>
      </c>
      <c r="B8" s="10" t="s">
        <v>17</v>
      </c>
      <c r="C8" s="11">
        <v>33.5</v>
      </c>
      <c r="D8" s="11">
        <v>33.5</v>
      </c>
      <c r="E8" s="11">
        <v>33.5</v>
      </c>
      <c r="F8" s="11">
        <v>33.5</v>
      </c>
      <c r="G8" s="11">
        <v>33.5</v>
      </c>
      <c r="H8" s="12">
        <f>AVERAGE(C8:G8)</f>
        <v>33.5</v>
      </c>
      <c r="I8" s="11">
        <v>30</v>
      </c>
      <c r="J8" s="11">
        <v>29</v>
      </c>
      <c r="K8" s="11">
        <v>34</v>
      </c>
      <c r="L8" s="11">
        <v>32.9</v>
      </c>
      <c r="M8" s="11">
        <v>28</v>
      </c>
      <c r="N8" s="12">
        <f>AVERAGE(I8:M8)</f>
        <v>30.78</v>
      </c>
      <c r="O8" s="21">
        <v>14.45</v>
      </c>
      <c r="P8" s="12">
        <f>H8+N8+O8</f>
        <v>78.73</v>
      </c>
      <c r="Q8" s="25">
        <v>2</v>
      </c>
      <c r="R8" s="27"/>
      <c r="S8" s="28"/>
      <c r="T8" s="28"/>
      <c r="U8" s="28"/>
      <c r="V8" s="28"/>
    </row>
    <row r="9" ht="81" customHeight="1" spans="1:22">
      <c r="A9" s="15">
        <v>4</v>
      </c>
      <c r="B9" s="16" t="s">
        <v>18</v>
      </c>
      <c r="C9" s="17">
        <v>10</v>
      </c>
      <c r="D9" s="17">
        <v>10</v>
      </c>
      <c r="E9" s="17">
        <v>10</v>
      </c>
      <c r="F9" s="17">
        <v>10</v>
      </c>
      <c r="G9" s="17">
        <v>10</v>
      </c>
      <c r="H9" s="18">
        <f>AVERAGE(C9:G9)</f>
        <v>10</v>
      </c>
      <c r="I9" s="17">
        <v>20</v>
      </c>
      <c r="J9" s="17">
        <v>20</v>
      </c>
      <c r="K9" s="17">
        <v>29</v>
      </c>
      <c r="L9" s="17">
        <v>26.3</v>
      </c>
      <c r="M9" s="17">
        <v>23</v>
      </c>
      <c r="N9" s="18">
        <f>AVERAGE(I9:M9)</f>
        <v>23.66</v>
      </c>
      <c r="O9" s="23">
        <v>14.79</v>
      </c>
      <c r="P9" s="18">
        <f>H9+N9+O9</f>
        <v>48.45</v>
      </c>
      <c r="Q9" s="29">
        <v>3</v>
      </c>
      <c r="R9" s="27"/>
      <c r="S9" s="28"/>
      <c r="T9" s="28"/>
      <c r="U9" s="28"/>
      <c r="V9" s="28"/>
    </row>
    <row r="10" ht="32" customHeight="1" spans="1:14">
      <c r="A10" s="19" t="s">
        <v>19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</sheetData>
  <mergeCells count="11">
    <mergeCell ref="A1:Q1"/>
    <mergeCell ref="A2:Q2"/>
    <mergeCell ref="A3:Q3"/>
    <mergeCell ref="C4:H4"/>
    <mergeCell ref="I4:N4"/>
    <mergeCell ref="A10:G10"/>
    <mergeCell ref="A4:A5"/>
    <mergeCell ref="B4:B5"/>
    <mergeCell ref="O4:O5"/>
    <mergeCell ref="P4:P5"/>
    <mergeCell ref="Q4:Q5"/>
  </mergeCells>
  <pageMargins left="0.314583333333333" right="0.314583333333333" top="0.590277777777778" bottom="0.590277777777778" header="0.393055555555556" footer="0.393055555555556"/>
  <pageSetup paperSize="9" scale="76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2019-07-16T08:55:00Z</dcterms:created>
  <dcterms:modified xsi:type="dcterms:W3CDTF">2019-08-27T07:18:41Z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