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3715" windowHeight="8955"/>
  </bookViews>
  <sheets>
    <sheet name="综合得分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localSheetId="0" hidden="1">#REF!</definedName>
    <definedName name="_Fill" hidden="1">#REF!</definedName>
    <definedName name="curr" localSheetId="0">[3]Cover!$G$3</definedName>
    <definedName name="curr">[4]Cover!$G$3</definedName>
    <definedName name="_xlnm.Database" localSheetId="0" hidden="1">#REF!</definedName>
    <definedName name="_xlnm.Database" hidden="1">#REF!</definedName>
    <definedName name="mq" localSheetId="0">'[5]P&amp;L-Act-Bgt -FY0304'!$C$5</definedName>
    <definedName name="mq">'[6]P&amp;L-Act-Bgt -FY0304'!$C$5</definedName>
    <definedName name="_xlnm.Print_Area" localSheetId="0">综合得分!$A$1:$Q$11</definedName>
    <definedName name="TaxTV">10%</definedName>
    <definedName name="TaxXL">5%</definedName>
    <definedName name="汇率" localSheetId="0">#REF!</definedName>
    <definedName name="汇率">#REF!</definedName>
    <definedName name="进出口平衡比较" localSheetId="0">#REF!</definedName>
    <definedName name="进出口平衡比较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</definedNames>
  <calcPr calcId="125725"/>
</workbook>
</file>

<file path=xl/calcChain.xml><?xml version="1.0" encoding="utf-8"?>
<calcChain xmlns="http://schemas.openxmlformats.org/spreadsheetml/2006/main">
  <c r="O8" i="1"/>
  <c r="N8"/>
  <c r="H8"/>
  <c r="P8" s="1"/>
  <c r="B8"/>
  <c r="O7"/>
  <c r="N7"/>
  <c r="H7"/>
  <c r="P7" s="1"/>
  <c r="Q7" s="1"/>
  <c r="B7"/>
  <c r="O6"/>
  <c r="N6"/>
  <c r="H6"/>
  <c r="P6" s="1"/>
  <c r="Q6" s="1"/>
  <c r="B6"/>
  <c r="A3"/>
  <c r="A2"/>
  <c r="Q8" l="1"/>
</calcChain>
</file>

<file path=xl/sharedStrings.xml><?xml version="1.0" encoding="utf-8"?>
<sst xmlns="http://schemas.openxmlformats.org/spreadsheetml/2006/main" count="21" uniqueCount="15">
  <si>
    <t>评 分 结 果 汇 总 表</t>
  </si>
  <si>
    <t>序号</t>
  </si>
  <si>
    <t>投标人名称</t>
  </si>
  <si>
    <t>商务标(不含报价）得分</t>
  </si>
  <si>
    <t>技术标得分</t>
  </si>
  <si>
    <t>商务标(报价)得分</t>
  </si>
  <si>
    <t>综合得分</t>
  </si>
  <si>
    <t>排名</t>
  </si>
  <si>
    <t>专家1</t>
  </si>
  <si>
    <t>专家2</t>
  </si>
  <si>
    <t>专家3</t>
  </si>
  <si>
    <t>专家4</t>
  </si>
  <si>
    <t>专家5</t>
  </si>
  <si>
    <t>得分</t>
  </si>
  <si>
    <t>评委签名：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</si>
</sst>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_-* #,##0\ _F_-;\-* #,##0\ _F_-;_-* &quot;-&quot;\ _F_-;_-@_-"/>
    <numFmt numFmtId="180" formatCode="0.00_)"/>
    <numFmt numFmtId="181" formatCode="_-* #,##0.00\ &quot;F&quot;_-;\-* #,##0.00\ &quot;F&quot;_-;_-* &quot;-&quot;??\ &quot;F&quot;_-;_-@_-"/>
    <numFmt numFmtId="182" formatCode="_-* #,##0.00\ _F_-;\-* #,##0.00\ _F_-;_-* &quot;-&quot;??\ _F_-;_-@_-"/>
    <numFmt numFmtId="183" formatCode="&quot;\&quot;#,##0.00;[Red]&quot;\&quot;\-#,##0.00"/>
    <numFmt numFmtId="184" formatCode="&quot;\&quot;#,##0;[Red]&quot;\&quot;\-#,##0"/>
  </numFmts>
  <fonts count="28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4"/>
      <name val="뼻뮝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double">
        <color indexed="64"/>
      </top>
      <bottom/>
      <diagonal/>
    </border>
  </borders>
  <cellStyleXfs count="135">
    <xf numFmtId="0" fontId="0" fillId="0" borderId="0">
      <alignment vertical="center"/>
    </xf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2" applyNumberFormat="0" applyBorder="0" applyAlignment="0" applyProtection="0"/>
    <xf numFmtId="0" fontId="13" fillId="3" borderId="2" applyNumberFormat="0" applyBorder="0" applyAlignment="0" applyProtection="0"/>
    <xf numFmtId="0" fontId="17" fillId="0" borderId="5" applyNumberFormat="0" applyFont="0" applyAlignment="0"/>
    <xf numFmtId="0" fontId="1" fillId="0" borderId="5" applyNumberFormat="0" applyFont="0" applyAlignment="0"/>
    <xf numFmtId="180" fontId="18" fillId="0" borderId="0"/>
    <xf numFmtId="0" fontId="6" fillId="0" borderId="0"/>
    <xf numFmtId="17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9" fillId="0" borderId="1" applyFont="0" applyFill="0" applyAlignment="0" applyProtection="0"/>
    <xf numFmtId="0" fontId="6" fillId="0" borderId="6" applyNumberFormat="0" applyFont="0" applyFill="0" applyAlignment="0" applyProtection="0"/>
    <xf numFmtId="0" fontId="1" fillId="0" borderId="6" applyNumberFormat="0" applyFont="0" applyFill="0" applyAlignment="0" applyProtection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6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25" fillId="0" borderId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7" fillId="0" borderId="0"/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35">
    <cellStyle name="_x0004_" xfId="2"/>
    <cellStyle name="??_kc-elec system check list" xfId="3"/>
    <cellStyle name="_2009下半年总表" xfId="4"/>
    <cellStyle name="_AIR SIDE C1区域" xfId="5"/>
    <cellStyle name="_AP产品 C4区域" xfId="6"/>
    <cellStyle name="_Book1" xfId="7"/>
    <cellStyle name="_Book1_1" xfId="8"/>
    <cellStyle name="_ET_STYLE_NoName_00_" xfId="9"/>
    <cellStyle name="_MAC-SAP价格" xfId="10"/>
    <cellStyle name="_MHS ALL" xfId="11"/>
    <cellStyle name="_MHZ MCZ" xfId="12"/>
    <cellStyle name="_PA" xfId="13"/>
    <cellStyle name="_PAU" xfId="14"/>
    <cellStyle name="_SAP价格文件-大金2009" xfId="15"/>
    <cellStyle name="_UP C1区域" xfId="16"/>
    <cellStyle name="_UP C4区域" xfId="17"/>
    <cellStyle name="_WSHP WGZ MWCP MDS-W价格" xfId="18"/>
    <cellStyle name="_风冷冷热水及热泵热水器 C2区域" xfId="19"/>
    <cellStyle name="_风冷冷热水及热泵热水器 C4区域" xfId="20"/>
    <cellStyle name="_副本风机盘管价格" xfId="21"/>
    <cellStyle name="_副本价格文件EXCEL版面" xfId="22"/>
    <cellStyle name="_价格文件EXCEL版面" xfId="23"/>
    <cellStyle name="_商用机价格2009-发布邮件" xfId="24"/>
    <cellStyle name="_数码涡旋MDS-C1区域" xfId="25"/>
    <cellStyle name="_数码涡旋MDS-C4区域" xfId="26"/>
    <cellStyle name="_新产品价格C1" xfId="27"/>
    <cellStyle name="_总表" xfId="28"/>
    <cellStyle name="AeE­ [0]_INQUIRY ¿μ¾÷AßAø " xfId="29"/>
    <cellStyle name="AeE­_INQUIRY ¿μ¾÷AßAø " xfId="30"/>
    <cellStyle name="AÞ¸¶ [0]_INQUIRY ¿?¾÷AßAø " xfId="31"/>
    <cellStyle name="AÞ¸¶_INQUIRY ¿?¾÷AßAø " xfId="32"/>
    <cellStyle name="C?AØ_¿?¾÷CoE² " xfId="33"/>
    <cellStyle name="C￥AØ_¿μ¾÷CoE² " xfId="34"/>
    <cellStyle name="ColLevel_0" xfId="35"/>
    <cellStyle name="Com_x000e_" xfId="36"/>
    <cellStyle name="Com_x000e_ 2" xfId="37"/>
    <cellStyle name="Comma [0]_5 years plan" xfId="38"/>
    <cellStyle name="Comma_5 years plan" xfId="39"/>
    <cellStyle name="Comma0" xfId="40"/>
    <cellStyle name="Comma0 2" xfId="41"/>
    <cellStyle name="Currency [0]_5 years plan" xfId="42"/>
    <cellStyle name="Currency_5 years plan" xfId="43"/>
    <cellStyle name="Currency0" xfId="44"/>
    <cellStyle name="Currency0 2" xfId="45"/>
    <cellStyle name="C轜䃞䄓_x0001_" xfId="46"/>
    <cellStyle name="C轜䃞䄓_x0001_ 2" xfId="47"/>
    <cellStyle name="Date" xfId="48"/>
    <cellStyle name="Date 2" xfId="49"/>
    <cellStyle name="Fixed" xfId="50"/>
    <cellStyle name="Fixed 2" xfId="51"/>
    <cellStyle name="Followed Hyperlink" xfId="52"/>
    <cellStyle name="Grey" xfId="53"/>
    <cellStyle name="Grey 2" xfId="54"/>
    <cellStyle name="Heading 1" xfId="55"/>
    <cellStyle name="Heading 2" xfId="56"/>
    <cellStyle name="Hyperlink" xfId="57"/>
    <cellStyle name="Input [yellow]" xfId="58"/>
    <cellStyle name="Input [yellow] 2" xfId="59"/>
    <cellStyle name="line" xfId="60"/>
    <cellStyle name="line 2" xfId="61"/>
    <cellStyle name="Normal - Style1" xfId="62"/>
    <cellStyle name="Normal_083004 WSHP price annoucement" xfId="63"/>
    <cellStyle name="_x0011_omma_ᅢ" xfId="64"/>
    <cellStyle name="Percent [2]" xfId="65"/>
    <cellStyle name="Percent [2] 2" xfId="66"/>
    <cellStyle name="Percent_pldt" xfId="67"/>
    <cellStyle name="Total" xfId="68"/>
    <cellStyle name="Total 2" xfId="69"/>
    <cellStyle name="差_2 监理项目用表模板" xfId="70"/>
    <cellStyle name="差_2 监理项目用表模板 2" xfId="71"/>
    <cellStyle name="差_3 设计项目用表模板" xfId="72"/>
    <cellStyle name="差_3 设计项目用表模板 2" xfId="73"/>
    <cellStyle name="差_Book1" xfId="74"/>
    <cellStyle name="差_Book1 2" xfId="75"/>
    <cellStyle name="差_MCW" xfId="76"/>
    <cellStyle name="差_MCW 2" xfId="77"/>
    <cellStyle name="差_MCW_10年AIRSIDE出厂价格分析" xfId="78"/>
    <cellStyle name="差_MCW_10年AIRSIDE出厂价格分析 2" xfId="79"/>
    <cellStyle name="差_MCW_10年PAU出厂价格分析" xfId="80"/>
    <cellStyle name="差_MCW_10年PAU出厂价格分析 2" xfId="81"/>
    <cellStyle name="差_Xl0000001" xfId="82"/>
    <cellStyle name="差_汇总表" xfId="83"/>
    <cellStyle name="差_汇总表 2" xfId="84"/>
    <cellStyle name="差_评标表" xfId="85"/>
    <cellStyle name="差_评标表 2" xfId="86"/>
    <cellStyle name="差_庭凯评标表（新）" xfId="87"/>
    <cellStyle name="差_庭凯评标表（新） 2" xfId="88"/>
    <cellStyle name="常规" xfId="0" builtinId="0"/>
    <cellStyle name="常规 2" xfId="89"/>
    <cellStyle name="常规 2 2" xfId="90"/>
    <cellStyle name="常规 3" xfId="1"/>
    <cellStyle name="常规 3 2" xfId="91"/>
    <cellStyle name="常规 4" xfId="92"/>
    <cellStyle name="超级链接_Book1" xfId="93"/>
    <cellStyle name="好_2 监理项目用表模板" xfId="94"/>
    <cellStyle name="好_2 监理项目用表模板 2" xfId="95"/>
    <cellStyle name="好_2 监理项目用表模板_评标表" xfId="96"/>
    <cellStyle name="好_2 监理项目用表模板_评标表 2" xfId="97"/>
    <cellStyle name="好_3 设计项目用表模板" xfId="98"/>
    <cellStyle name="好_3 设计项目用表模板 2" xfId="99"/>
    <cellStyle name="好_Book1" xfId="100"/>
    <cellStyle name="好_Book1 2" xfId="101"/>
    <cellStyle name="好_MCW" xfId="102"/>
    <cellStyle name="好_MCW 2" xfId="103"/>
    <cellStyle name="好_MCW_10年AIRSIDE出厂价格分析" xfId="104"/>
    <cellStyle name="好_MCW_10年AIRSIDE出厂价格分析 2" xfId="105"/>
    <cellStyle name="好_MCW_10年PAU出厂价格分析" xfId="106"/>
    <cellStyle name="好_MCW_10年PAU出厂价格分析 2" xfId="107"/>
    <cellStyle name="好_Xl0000001" xfId="108"/>
    <cellStyle name="好_汇总表" xfId="109"/>
    <cellStyle name="好_汇总表 2" xfId="110"/>
    <cellStyle name="好_汇总表_评标表" xfId="111"/>
    <cellStyle name="好_汇总表_评标表 2" xfId="112"/>
    <cellStyle name="好_评标表" xfId="113"/>
    <cellStyle name="好_评标表 2" xfId="114"/>
    <cellStyle name="好_庭凯评标表（新）" xfId="115"/>
    <cellStyle name="好_庭凯评标表（新） 2" xfId="116"/>
    <cellStyle name="后继超级链接_Book1" xfId="117"/>
    <cellStyle name="똿뗦먛귟 [0.00]_PRODUCT DETAIL Q1" xfId="118"/>
    <cellStyle name="똿뗦먛귟_PRODUCT DETAIL Q1" xfId="119"/>
    <cellStyle name="普通_AGE" xfId="120"/>
    <cellStyle name="千分位[0]_Sheet1" xfId="121"/>
    <cellStyle name="千分位_Sheet1" xfId="122"/>
    <cellStyle name="千位[0]_7月深圳奥维尔" xfId="123"/>
    <cellStyle name="千位_7月深圳奥维尔" xfId="124"/>
    <cellStyle name="样式 1" xfId="125"/>
    <cellStyle name="믅됞 [0.00]_PRODUCT DETAIL Q1" xfId="126"/>
    <cellStyle name="믅됞_PRODUCT DETAIL Q1" xfId="127"/>
    <cellStyle name="백분율_HOBONG" xfId="128"/>
    <cellStyle name="뷭?_BOOKSHIP" xfId="129"/>
    <cellStyle name="콤마 [0]_1202" xfId="130"/>
    <cellStyle name="콤마_1202" xfId="131"/>
    <cellStyle name="통화 [0]_1202" xfId="132"/>
    <cellStyle name="통화_1202" xfId="133"/>
    <cellStyle name="표준_(정보부문)월별인원계획" xfId="1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555;&#36895;&#20844;&#20132;&#21208;&#23519;&#35774;&#35745;/ST0057%20&#20250;&#35758;&#25991;&#20214;&#65288;&#26631;&#21518;&#65289;/ST0057%20&#39033;&#30446;&#29992;&#34920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555;&#36895;&#20844;&#20132;&#21208;&#23519;&#35774;&#35745;/ST0057%20&#20250;&#35758;&#25991;&#20214;&#65288;&#26631;&#21518;&#65289;/&#35774;&#35745;&#39033;&#30446;/&#35768;&#26792;&#27859;%20&#35774;&#35745;&#39033;&#30446;&#29992;&#34920;&#27169;&#26495;-&#38678;&#29256;2016.6.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zpp\SZMQ%2004%20GMM%20Au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555;&#36895;&#20844;&#20132;&#21208;&#23519;&#35774;&#35745;/ST0057%20&#20250;&#35758;&#25991;&#20214;&#65288;&#26631;&#21518;&#65289;/&#35774;&#35745;&#39033;&#30446;/zpp/SZMQ%2004%20GMM%20Au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sinocpchome\vault_4\&#26366;&#29747;\hyperion0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555;&#36895;&#20844;&#20132;&#21208;&#23519;&#35774;&#35745;/ST0057%20&#20250;&#35758;&#25991;&#20214;&#65288;&#26631;&#21518;&#65289;/&#35774;&#35745;&#39033;&#30446;/sinocpchome/vault_4/&#26366;&#29747;/hyperion04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79.10\&#27733;&#22836;&#20849;&#20139;\2002\3Br%20Qtr%20Meet%20Template%2001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555;&#36895;&#20844;&#20132;&#21208;&#23519;&#35774;&#35745;/ST0057%20&#20250;&#35758;&#25991;&#20214;&#65288;&#26631;&#21518;&#65289;/&#35774;&#35745;&#39033;&#30446;/2002/3Br%20Qtr%20Meet%20Template%2001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招标代理拟派进入评标区代表名单"/>
      <sheetName val="招标人拟派进入评标区代表名单 "/>
      <sheetName val="投标人签到表"/>
      <sheetName val="投标文件撤回确认表"/>
      <sheetName val="代理人员签到表"/>
      <sheetName val="招标人代表签到表"/>
      <sheetName val="监督单位代表签到表"/>
      <sheetName val="评标专家签到表"/>
      <sheetName val="唱标情况登记表"/>
      <sheetName val="资格评审情况"/>
      <sheetName val="资格评审情况汇总表"/>
      <sheetName val="符合性评审情况"/>
      <sheetName val="符合性评审情况汇总表"/>
      <sheetName val="商务评分表（1）"/>
      <sheetName val="技术评分"/>
      <sheetName val="价格分"/>
      <sheetName val="综合得分"/>
      <sheetName val="评审报告"/>
      <sheetName val="中标公示"/>
      <sheetName val="专家劳务费确认表"/>
    </sheetNames>
    <sheetDataSet>
      <sheetData sheetId="0">
        <row r="2">
          <cell r="A2" t="str">
            <v xml:space="preserve"> 汕建交（2019）30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项目名称：汕头市长平路、华山路、中山路公交专用道改建工程勘察设计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报名及资料领取登记表"/>
      <sheetName val="招标人拟派进入评标区代表名单 "/>
      <sheetName val="授权委托人签到表"/>
      <sheetName val="代理人员签到表"/>
      <sheetName val="招标人代表签到表"/>
      <sheetName val="监督单位代表签到表"/>
      <sheetName val="评标专家签到表"/>
      <sheetName val="技术标唱标登记表 "/>
      <sheetName val="随机抽取投标文件标示情况登记表"/>
      <sheetName val="投标单位抽取代码确认表（暗标）"/>
      <sheetName val="技术标评审评分表"/>
      <sheetName val="技术标评审汇总标"/>
      <sheetName val="商务标唱标登记表"/>
      <sheetName val="资格评审情况"/>
      <sheetName val="资格评审情况汇总表"/>
      <sheetName val="符合性评审情况"/>
      <sheetName val="符合性评审情况汇总表"/>
      <sheetName val="商务评分表（1）"/>
      <sheetName val="价格分"/>
      <sheetName val="商务标评分汇总表"/>
      <sheetName val="综合得分"/>
      <sheetName val="评审报告"/>
      <sheetName val="中标公示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E5">
            <v>9.4700000000000006</v>
          </cell>
        </row>
        <row r="6">
          <cell r="E6">
            <v>9.9700000000000006</v>
          </cell>
        </row>
        <row r="7">
          <cell r="E7">
            <v>9.77</v>
          </cell>
        </row>
      </sheetData>
      <sheetData sheetId="20">
        <row r="10">
          <cell r="B10" t="str">
            <v>联合体：浙江西城工程设计有限公司（牵头人）、化工部广州地质工程勘察院（成员）</v>
          </cell>
        </row>
        <row r="11">
          <cell r="B11" t="str">
            <v>中国市政工程西南设计研究总院有限公司</v>
          </cell>
        </row>
        <row r="12">
          <cell r="B12" t="str">
            <v>中国华西工程设计建设有限公司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zoomScale="85" workbookViewId="0">
      <selection activeCell="O8" activeCellId="2" sqref="H8 N8 O8"/>
    </sheetView>
  </sheetViews>
  <sheetFormatPr defaultRowHeight="14.25"/>
  <cols>
    <col min="1" max="1" width="5.5" style="2" customWidth="1"/>
    <col min="2" max="2" width="26.625" style="2" customWidth="1"/>
    <col min="3" max="14" width="10.375" style="2" customWidth="1"/>
    <col min="15" max="15" width="9.875" style="2" customWidth="1"/>
    <col min="16" max="16" width="10.375" style="2" customWidth="1"/>
    <col min="17" max="17" width="8.25" style="2" customWidth="1"/>
    <col min="18" max="18" width="9" style="2"/>
    <col min="19" max="22" width="9.5" style="2" bestFit="1" customWidth="1"/>
    <col min="23" max="16384" width="9" style="2"/>
  </cols>
  <sheetData>
    <row r="1" spans="1:22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>
      <c r="A2" s="3">
        <f ca="1">TODAY()</f>
        <v>43662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34.5" customHeight="1">
      <c r="A3" s="4" t="str">
        <f>[1]技术评分!A3</f>
        <v>项目名称：汕头市长平路、华山路、中山路公交专用道改建工程勘察设计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36.950000000000003" customHeight="1">
      <c r="A4" s="5" t="s">
        <v>1</v>
      </c>
      <c r="B4" s="5" t="s">
        <v>2</v>
      </c>
      <c r="C4" s="5" t="s">
        <v>3</v>
      </c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/>
      <c r="O4" s="6" t="s">
        <v>5</v>
      </c>
      <c r="P4" s="7" t="s">
        <v>6</v>
      </c>
      <c r="Q4" s="5" t="s">
        <v>7</v>
      </c>
    </row>
    <row r="5" spans="1:22" ht="36.950000000000003" customHeight="1">
      <c r="A5" s="5"/>
      <c r="B5" s="5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 t="s">
        <v>13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9" t="s">
        <v>13</v>
      </c>
      <c r="O5" s="10"/>
      <c r="P5" s="5"/>
      <c r="Q5" s="5"/>
      <c r="R5" s="11"/>
      <c r="S5" s="11"/>
      <c r="T5" s="11"/>
      <c r="U5" s="11"/>
      <c r="V5" s="11"/>
    </row>
    <row r="6" spans="1:22" ht="81" customHeight="1">
      <c r="A6" s="9">
        <v>2</v>
      </c>
      <c r="B6" s="9" t="str">
        <f>[2]商务标评分汇总表!B10</f>
        <v>联合体：浙江西城工程设计有限公司（牵头人）、化工部广州地质工程勘察院（成员）</v>
      </c>
      <c r="C6" s="12">
        <v>9.5</v>
      </c>
      <c r="D6" s="12">
        <v>9.5</v>
      </c>
      <c r="E6" s="12">
        <v>9.5</v>
      </c>
      <c r="F6" s="12">
        <v>9.5</v>
      </c>
      <c r="G6" s="12">
        <v>9.5</v>
      </c>
      <c r="H6" s="13">
        <f>ROUND(AVERAGE(C6:G6),2)</f>
        <v>9.5</v>
      </c>
      <c r="I6" s="12">
        <v>33</v>
      </c>
      <c r="J6" s="12">
        <v>26</v>
      </c>
      <c r="K6" s="12">
        <v>20</v>
      </c>
      <c r="L6" s="12">
        <v>32</v>
      </c>
      <c r="M6" s="12">
        <v>24</v>
      </c>
      <c r="N6" s="13">
        <f>ROUND(AVERAGE(I6:M6),2)</f>
        <v>27</v>
      </c>
      <c r="O6" s="13">
        <f>[2]价格分!E5</f>
        <v>9.4700000000000006</v>
      </c>
      <c r="P6" s="13">
        <f>H6+O6+N6</f>
        <v>45.97</v>
      </c>
      <c r="Q6" s="9">
        <f>RANK(P6,$P$6:$P$8,0)</f>
        <v>2</v>
      </c>
      <c r="R6" s="14"/>
      <c r="S6" s="15"/>
      <c r="T6" s="15"/>
      <c r="U6" s="15"/>
      <c r="V6" s="15"/>
    </row>
    <row r="7" spans="1:22" ht="81" customHeight="1">
      <c r="A7" s="9">
        <v>3</v>
      </c>
      <c r="B7" s="9" t="str">
        <f>[2]商务标评分汇总表!B11</f>
        <v>中国市政工程西南设计研究总院有限公司</v>
      </c>
      <c r="C7" s="12">
        <v>7.5</v>
      </c>
      <c r="D7" s="12">
        <v>7.5</v>
      </c>
      <c r="E7" s="12">
        <v>7.5</v>
      </c>
      <c r="F7" s="12">
        <v>7.5</v>
      </c>
      <c r="G7" s="12">
        <v>7.5</v>
      </c>
      <c r="H7" s="13">
        <f>ROUND(AVERAGE(C7:G7),2)</f>
        <v>7.5</v>
      </c>
      <c r="I7" s="12">
        <v>30</v>
      </c>
      <c r="J7" s="12">
        <v>24</v>
      </c>
      <c r="K7" s="12">
        <v>19</v>
      </c>
      <c r="L7" s="12">
        <v>26</v>
      </c>
      <c r="M7" s="12">
        <v>27</v>
      </c>
      <c r="N7" s="13">
        <f>ROUND(AVERAGE(I7:M7),2)</f>
        <v>25.2</v>
      </c>
      <c r="O7" s="13">
        <f>[2]价格分!E6</f>
        <v>9.9700000000000006</v>
      </c>
      <c r="P7" s="13">
        <f>H7+O7+N7</f>
        <v>42.67</v>
      </c>
      <c r="Q7" s="9">
        <f>RANK(P7,$P$6:$P$8,0)</f>
        <v>3</v>
      </c>
      <c r="R7" s="14"/>
      <c r="S7" s="15"/>
      <c r="T7" s="15"/>
      <c r="U7" s="15"/>
      <c r="V7" s="15"/>
    </row>
    <row r="8" spans="1:22" ht="81" customHeight="1">
      <c r="A8" s="9">
        <v>4</v>
      </c>
      <c r="B8" s="9" t="str">
        <f>[2]商务标评分汇总表!B12</f>
        <v>中国华西工程设计建设有限公司</v>
      </c>
      <c r="C8" s="12">
        <v>38</v>
      </c>
      <c r="D8" s="12">
        <v>38</v>
      </c>
      <c r="E8" s="12">
        <v>38</v>
      </c>
      <c r="F8" s="12">
        <v>38</v>
      </c>
      <c r="G8" s="12">
        <v>38</v>
      </c>
      <c r="H8" s="13">
        <f>ROUND(AVERAGE(C8:G8),2)</f>
        <v>38</v>
      </c>
      <c r="I8" s="12">
        <v>39</v>
      </c>
      <c r="J8" s="12">
        <v>40</v>
      </c>
      <c r="K8" s="12">
        <v>42</v>
      </c>
      <c r="L8" s="12">
        <v>38</v>
      </c>
      <c r="M8" s="12">
        <v>40</v>
      </c>
      <c r="N8" s="13">
        <f>ROUND(AVERAGE(I8:M8),2)</f>
        <v>39.799999999999997</v>
      </c>
      <c r="O8" s="13">
        <f>[2]价格分!E7</f>
        <v>9.77</v>
      </c>
      <c r="P8" s="13">
        <f>H8+O8+N8</f>
        <v>87.57</v>
      </c>
      <c r="Q8" s="9">
        <f>RANK(P8,$P$6:$P$8,0)</f>
        <v>1</v>
      </c>
      <c r="R8" s="14"/>
      <c r="S8" s="15"/>
      <c r="T8" s="15"/>
      <c r="U8" s="15"/>
      <c r="V8" s="15"/>
    </row>
    <row r="10" spans="1:22" ht="18.75">
      <c r="A10" s="16" t="s">
        <v>14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  <c r="M10" s="17"/>
      <c r="N10" s="17"/>
    </row>
    <row r="11" spans="1:22" ht="18.75">
      <c r="A11" s="16"/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  <c r="M11" s="17"/>
      <c r="N11" s="17"/>
    </row>
  </sheetData>
  <mergeCells count="11">
    <mergeCell ref="A10:G11"/>
    <mergeCell ref="A1:Q1"/>
    <mergeCell ref="A2:Q2"/>
    <mergeCell ref="A3:Q3"/>
    <mergeCell ref="A4:A5"/>
    <mergeCell ref="B4:B5"/>
    <mergeCell ref="C4:H4"/>
    <mergeCell ref="I4:N4"/>
    <mergeCell ref="O4:O5"/>
    <mergeCell ref="P4:P5"/>
    <mergeCell ref="Q4:Q5"/>
  </mergeCells>
  <phoneticPr fontId="3" type="noConversion"/>
  <pageMargins left="0.16" right="0.16" top="0.45" bottom="0.2" header="0.63" footer="0.31"/>
  <pageSetup paperSize="9" scale="73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综合得分</vt:lpstr>
      <vt:lpstr>综合得分!Print_Area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2019-07-16T08:55:07Z</dcterms:created>
  <dcterms:modified xsi:type="dcterms:W3CDTF">2019-07-16T08:55:11Z</dcterms:modified>
</cp:coreProperties>
</file>