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综合得分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curr">[2]Cover!$G$3</definedName>
    <definedName name="_xlnm.Database" hidden="1">#REF!</definedName>
    <definedName name="mq">'[3]P&amp;L-Act-Bgt -FY0304'!$C$5</definedName>
    <definedName name="_xlnm.Print_Area" localSheetId="0">综合得分!$A$1:$Q$14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25725"/>
</workbook>
</file>

<file path=xl/calcChain.xml><?xml version="1.0" encoding="utf-8"?>
<calcChain xmlns="http://schemas.openxmlformats.org/spreadsheetml/2006/main">
  <c r="O11" i="1"/>
  <c r="N11"/>
  <c r="H11"/>
  <c r="P11" s="1"/>
  <c r="Q11" s="1"/>
  <c r="B11"/>
  <c r="O10"/>
  <c r="N10"/>
  <c r="P10" s="1"/>
  <c r="H10"/>
  <c r="B10"/>
  <c r="O9"/>
  <c r="N9"/>
  <c r="P9" s="1"/>
  <c r="H9"/>
  <c r="B9"/>
  <c r="O8"/>
  <c r="N8"/>
  <c r="P8" s="1"/>
  <c r="H8"/>
  <c r="B8"/>
  <c r="O7"/>
  <c r="N7"/>
  <c r="P7" s="1"/>
  <c r="Q7" s="1"/>
  <c r="H7"/>
  <c r="B7"/>
  <c r="A3"/>
  <c r="Q8" l="1"/>
  <c r="Q9"/>
  <c r="Q10"/>
</calcChain>
</file>

<file path=xl/sharedStrings.xml><?xml version="1.0" encoding="utf-8"?>
<sst xmlns="http://schemas.openxmlformats.org/spreadsheetml/2006/main" count="21" uniqueCount="15">
  <si>
    <t>序号</t>
  </si>
  <si>
    <t>投标人名称</t>
  </si>
  <si>
    <t>商务标(不含报价）得分</t>
  </si>
  <si>
    <t>技术标得分</t>
  </si>
  <si>
    <t>商务标(报价)得分</t>
  </si>
  <si>
    <t>综合得分</t>
  </si>
  <si>
    <t>排名</t>
  </si>
  <si>
    <t>得分</t>
  </si>
  <si>
    <t>评委签名：</t>
  </si>
  <si>
    <t>评审意见公示表</t>
    <phoneticPr fontId="3" type="noConversion"/>
  </si>
  <si>
    <t>专家三</t>
    <phoneticPr fontId="3" type="noConversion"/>
  </si>
  <si>
    <t>专家二</t>
    <phoneticPr fontId="3" type="noConversion"/>
  </si>
  <si>
    <t>专家一</t>
    <phoneticPr fontId="3" type="noConversion"/>
  </si>
  <si>
    <t>专家四</t>
    <phoneticPr fontId="3" type="noConversion"/>
  </si>
  <si>
    <t>专家五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</si>
</sst>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0.00_ "/>
    <numFmt numFmtId="177" formatCode="_-* #,##0_-;\-* #,##0_-;_-* &quot;-&quot;_-;_-@_-"/>
    <numFmt numFmtId="178" formatCode="_-* #,##0.00_-;\-* #,##0.00_-;_-* &quot;-&quot;??_-;_-@_-"/>
    <numFmt numFmtId="179" formatCode="_-* #,##0\ _F_-;\-* #,##0\ _F_-;_-* &quot;-&quot;\ _F_-;_-@_-"/>
    <numFmt numFmtId="180" formatCode="0.00_)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&quot;\&quot;#,##0.00;[Red]&quot;\&quot;\-#,##0.00"/>
    <numFmt numFmtId="184" formatCode="&quot;\&quot;#,##0;[Red]&quot;\&quot;\-#,##0"/>
  </numFmts>
  <fonts count="2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0"/>
      <name val="Geneva"/>
      <family val="2"/>
    </font>
    <font>
      <sz val="12"/>
      <name val="¹UAAA¼"/>
      <family val="2"/>
    </font>
    <font>
      <b/>
      <sz val="12"/>
      <name val="宋体"/>
      <family val="3"/>
      <charset val="134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name val="뼻뮝"/>
      <family val="3"/>
      <charset val="134"/>
    </font>
    <font>
      <sz val="10"/>
      <name val="굴림체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double">
        <color indexed="64"/>
      </top>
      <bottom/>
      <diagonal/>
    </border>
  </borders>
  <cellStyleXfs count="99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3" borderId="2" applyNumberFormat="0" applyBorder="0" applyAlignment="0" applyProtection="0"/>
    <xf numFmtId="0" fontId="1" fillId="0" borderId="6" applyNumberFormat="0" applyFont="0" applyAlignment="0"/>
    <xf numFmtId="180" fontId="14" fillId="0" borderId="0"/>
    <xf numFmtId="0" fontId="5" fillId="0" borderId="0"/>
    <xf numFmtId="178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1" applyFont="0" applyFill="0" applyAlignment="0" applyProtection="0"/>
    <xf numFmtId="0" fontId="1" fillId="0" borderId="7" applyNumberFormat="0" applyFont="0" applyFill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9" fillId="0" borderId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20" fillId="0" borderId="0"/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99">
    <cellStyle name="_x0004_" xfId="1"/>
    <cellStyle name="??_kc-elec system check list" xfId="2"/>
    <cellStyle name="_2009下半年总表" xfId="3"/>
    <cellStyle name="_AIR SIDE C1区域" xfId="4"/>
    <cellStyle name="_AP产品 C4区域" xfId="5"/>
    <cellStyle name="_Book1" xfId="6"/>
    <cellStyle name="_Book1_1" xfId="7"/>
    <cellStyle name="_ET_STYLE_NoName_00_" xfId="8"/>
    <cellStyle name="_MAC-SAP价格" xfId="9"/>
    <cellStyle name="_MHS ALL" xfId="10"/>
    <cellStyle name="_MHZ MCZ" xfId="11"/>
    <cellStyle name="_PA" xfId="12"/>
    <cellStyle name="_PAU" xfId="13"/>
    <cellStyle name="_SAP价格文件-大金2009" xfId="14"/>
    <cellStyle name="_UP C1区域" xfId="15"/>
    <cellStyle name="_UP C4区域" xfId="16"/>
    <cellStyle name="_WSHP WGZ MWCP MDS-W价格" xfId="17"/>
    <cellStyle name="_风冷冷热水及热泵热水器 C2区域" xfId="18"/>
    <cellStyle name="_风冷冷热水及热泵热水器 C4区域" xfId="19"/>
    <cellStyle name="_副本风机盘管价格" xfId="20"/>
    <cellStyle name="_副本价格文件EXCEL版面" xfId="21"/>
    <cellStyle name="_价格文件EXCEL版面" xfId="22"/>
    <cellStyle name="_商用机价格2009-发布邮件" xfId="23"/>
    <cellStyle name="_数码涡旋MDS-C1区域" xfId="24"/>
    <cellStyle name="_数码涡旋MDS-C4区域" xfId="25"/>
    <cellStyle name="_新产品价格C1" xfId="26"/>
    <cellStyle name="_总表" xfId="27"/>
    <cellStyle name="AeE­ [0]_INQUIRY ¿μ¾÷AßAø " xfId="28"/>
    <cellStyle name="AeE­_INQUIRY ¿μ¾÷AßAø " xfId="29"/>
    <cellStyle name="AÞ¸¶ [0]_INQUIRY ¿?¾÷AßAø " xfId="30"/>
    <cellStyle name="AÞ¸¶_INQUIRY ¿?¾÷AßAø " xfId="31"/>
    <cellStyle name="C?AØ_¿?¾÷CoE² " xfId="32"/>
    <cellStyle name="C￥AØ_¿μ¾÷CoE² " xfId="33"/>
    <cellStyle name="ColLevel_0" xfId="34"/>
    <cellStyle name="Com_x000e_" xfId="35"/>
    <cellStyle name="Comma [0]_5 years plan" xfId="36"/>
    <cellStyle name="Comma_5 years plan" xfId="37"/>
    <cellStyle name="Comma0" xfId="38"/>
    <cellStyle name="Currency [0]_5 years plan" xfId="39"/>
    <cellStyle name="Currency_5 years plan" xfId="40"/>
    <cellStyle name="Currency0" xfId="41"/>
    <cellStyle name="C轜䃞䄓_x0001_" xfId="42"/>
    <cellStyle name="Date" xfId="43"/>
    <cellStyle name="Fixed" xfId="44"/>
    <cellStyle name="Grey" xfId="45"/>
    <cellStyle name="Heading 1" xfId="46"/>
    <cellStyle name="Heading 2" xfId="47"/>
    <cellStyle name="Input [yellow]" xfId="48"/>
    <cellStyle name="line" xfId="49"/>
    <cellStyle name="Normal - Style1" xfId="50"/>
    <cellStyle name="Normal_083004 WSHP price annoucement" xfId="51"/>
    <cellStyle name="_x0011_omma_ᅢ" xfId="52"/>
    <cellStyle name="Percent [2]" xfId="53"/>
    <cellStyle name="Percent_pldt" xfId="54"/>
    <cellStyle name="Total" xfId="55"/>
    <cellStyle name="差_2 监理项目用表模板" xfId="56"/>
    <cellStyle name="差_3 设计项目用表模板" xfId="57"/>
    <cellStyle name="差_Book1" xfId="58"/>
    <cellStyle name="差_MCW" xfId="59"/>
    <cellStyle name="差_MCW_10年AIRSIDE出厂价格分析" xfId="60"/>
    <cellStyle name="差_MCW_10年PAU出厂价格分析" xfId="61"/>
    <cellStyle name="差_Xl0000001" xfId="62"/>
    <cellStyle name="差_汇总表" xfId="63"/>
    <cellStyle name="差_评标表" xfId="64"/>
    <cellStyle name="差_庭凯评标表（新）" xfId="65"/>
    <cellStyle name="常规" xfId="0" builtinId="0"/>
    <cellStyle name="常规 2" xfId="66"/>
    <cellStyle name="常规 3" xfId="67"/>
    <cellStyle name="超级链接_Book1" xfId="68"/>
    <cellStyle name="好_2 监理项目用表模板" xfId="69"/>
    <cellStyle name="好_2 监理项目用表模板_评标表" xfId="70"/>
    <cellStyle name="好_3 设计项目用表模板" xfId="71"/>
    <cellStyle name="好_Book1" xfId="72"/>
    <cellStyle name="好_MCW" xfId="73"/>
    <cellStyle name="好_MCW_10年AIRSIDE出厂价格分析" xfId="74"/>
    <cellStyle name="好_MCW_10年PAU出厂价格分析" xfId="75"/>
    <cellStyle name="好_Xl0000001" xfId="76"/>
    <cellStyle name="好_汇总表" xfId="77"/>
    <cellStyle name="好_汇总表_评标表" xfId="78"/>
    <cellStyle name="好_评标表" xfId="79"/>
    <cellStyle name="好_庭凯评标表（新）" xfId="80"/>
    <cellStyle name="后继超级链接_Book1" xfId="81"/>
    <cellStyle name="똿뗦먛귟 [0.00]_PRODUCT DETAIL Q1" xfId="82"/>
    <cellStyle name="똿뗦먛귟_PRODUCT DETAIL Q1" xfId="83"/>
    <cellStyle name="普通_AGE" xfId="84"/>
    <cellStyle name="千分位[0]_Sheet1" xfId="85"/>
    <cellStyle name="千分位_Sheet1" xfId="86"/>
    <cellStyle name="千位[0]_7月深圳奥维尔" xfId="87"/>
    <cellStyle name="千位_7月深圳奥维尔" xfId="88"/>
    <cellStyle name="样式 1" xfId="89"/>
    <cellStyle name="믅됞 [0.00]_PRODUCT DETAIL Q1" xfId="90"/>
    <cellStyle name="믅됞_PRODUCT DETAIL Q1" xfId="91"/>
    <cellStyle name="백분율_HOBONG" xfId="92"/>
    <cellStyle name="뷭?_BOOKSHIP" xfId="93"/>
    <cellStyle name="콤마 [0]_1202" xfId="94"/>
    <cellStyle name="콤마_1202" xfId="95"/>
    <cellStyle name="통화 [0]_1202" xfId="96"/>
    <cellStyle name="통화_1202" xfId="97"/>
    <cellStyle name="표준_(정보부문)월별인원계획" xfId="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0053%20&#39033;&#30446;&#29992;&#34920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pp/SZMQ%2004%20GMM%20Au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nocpchome/vault_4/&#26366;&#29747;/hyperion04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/3Br%20Qtr%20Meet%20Template%2001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招标代理拟派进入评标区代表名单"/>
      <sheetName val="招标人拟派进入评标区代表名单 "/>
      <sheetName val="投标人签到表"/>
      <sheetName val="投标文件撤回确认表"/>
      <sheetName val="代理人员签到表"/>
      <sheetName val="招标人代表签到表"/>
      <sheetName val="监督单位代表签到表"/>
      <sheetName val="评标专家签到表"/>
      <sheetName val="唱标情况登记表"/>
      <sheetName val="资格评审情况"/>
      <sheetName val="资格评审情况汇总表"/>
      <sheetName val="符合性评审情况"/>
      <sheetName val="符合性评审情况汇总表"/>
      <sheetName val="商务评分表（1）"/>
      <sheetName val="技术评分"/>
      <sheetName val="价格分"/>
      <sheetName val="综合得分"/>
      <sheetName val="评审报告"/>
      <sheetName val="中标公示"/>
      <sheetName val="专家劳务费确认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A3" t="str">
            <v>项目名称：汕头市外砂新溪两镇供水管网改造（首期）工程勘察和初步设计</v>
          </cell>
        </row>
      </sheetData>
      <sheetData sheetId="16">
        <row r="6">
          <cell r="B6" t="str">
            <v>中国市政工程中南设计研究总院有限公司</v>
          </cell>
          <cell r="I6">
            <v>30</v>
          </cell>
        </row>
        <row r="7">
          <cell r="B7" t="str">
            <v>湖南省建筑设计院有限公司</v>
          </cell>
          <cell r="I7">
            <v>29.94</v>
          </cell>
        </row>
        <row r="8">
          <cell r="B8" t="str">
            <v>联合体：武汉市给排水工程设计院有限公司（牵头人）、中机三勘岩土工程有限公司（成员）</v>
          </cell>
          <cell r="I8">
            <v>29.98</v>
          </cell>
        </row>
        <row r="9">
          <cell r="B9" t="str">
            <v>中国市政工程西南设计研究总院有限公司</v>
          </cell>
          <cell r="I9">
            <v>29.9</v>
          </cell>
        </row>
        <row r="10">
          <cell r="B10" t="str">
            <v>武汉市政工程设计研究院有限责任公司</v>
          </cell>
          <cell r="I10">
            <v>29.9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"/>
      <sheetName val="A"/>
      <sheetName val="P&amp;L1"/>
      <sheetName val="P&amp;L2"/>
      <sheetName val="Exp1"/>
      <sheetName val="Exp2"/>
      <sheetName val="GMM "/>
      <sheetName val="应收帐龄(UP) "/>
      <sheetName val="应收帐龄(SZAP) "/>
      <sheetName val="Bud WK"/>
      <sheetName val="BS(H)"/>
      <sheetName val="CF(H)"/>
      <sheetName val="CER"/>
      <sheetName val="B"/>
      <sheetName val="Action"/>
      <sheetName val="C"/>
      <sheetName val="D"/>
      <sheetName val="财务行政KR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4"/>
  <sheetViews>
    <sheetView tabSelected="1" zoomScale="85" workbookViewId="0">
      <selection activeCell="T8" sqref="T8"/>
    </sheetView>
  </sheetViews>
  <sheetFormatPr defaultRowHeight="14.25"/>
  <cols>
    <col min="1" max="1" width="5.5" style="2" customWidth="1"/>
    <col min="2" max="2" width="26.625" style="2" customWidth="1"/>
    <col min="3" max="14" width="10.375" style="2" customWidth="1"/>
    <col min="15" max="15" width="9.875" style="2" customWidth="1"/>
    <col min="16" max="16" width="10.375" style="2" customWidth="1"/>
    <col min="17" max="17" width="8.25" style="2" customWidth="1"/>
    <col min="18" max="18" width="9" style="2"/>
    <col min="19" max="22" width="9.5" style="2" bestFit="1" customWidth="1"/>
    <col min="23" max="16384" width="9" style="2"/>
  </cols>
  <sheetData>
    <row r="1" spans="1:22" ht="29.25" customHeight="1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>
      <c r="A2" s="3">
        <v>43656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34.5" customHeight="1">
      <c r="A3" s="4" t="str">
        <f>[1]技术评分!A3</f>
        <v>项目名称：汕头市外砂新溪两镇供水管网改造（首期）工程勘察和初步设计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8.75" customHeight="1">
      <c r="A4" s="5" t="s">
        <v>0</v>
      </c>
      <c r="B4" s="5" t="s">
        <v>1</v>
      </c>
      <c r="C4" s="5" t="s">
        <v>2</v>
      </c>
      <c r="D4" s="5"/>
      <c r="E4" s="5"/>
      <c r="F4" s="5"/>
      <c r="G4" s="5"/>
      <c r="H4" s="5"/>
      <c r="I4" s="5" t="s">
        <v>3</v>
      </c>
      <c r="J4" s="5"/>
      <c r="K4" s="5"/>
      <c r="L4" s="5"/>
      <c r="M4" s="5"/>
      <c r="N4" s="5"/>
      <c r="O4" s="6" t="s">
        <v>4</v>
      </c>
      <c r="P4" s="7" t="s">
        <v>5</v>
      </c>
      <c r="Q4" s="5" t="s">
        <v>6</v>
      </c>
    </row>
    <row r="5" spans="1:22" ht="2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8"/>
      <c r="P5" s="5"/>
      <c r="Q5" s="5"/>
    </row>
    <row r="6" spans="1:22" ht="36.75" customHeight="1">
      <c r="A6" s="5"/>
      <c r="B6" s="5"/>
      <c r="C6" s="18" t="s">
        <v>12</v>
      </c>
      <c r="D6" s="17" t="s">
        <v>11</v>
      </c>
      <c r="E6" s="17" t="s">
        <v>10</v>
      </c>
      <c r="F6" s="17" t="s">
        <v>13</v>
      </c>
      <c r="G6" s="17" t="s">
        <v>14</v>
      </c>
      <c r="H6" s="9" t="s">
        <v>7</v>
      </c>
      <c r="I6" s="18" t="s">
        <v>12</v>
      </c>
      <c r="J6" s="17" t="s">
        <v>11</v>
      </c>
      <c r="K6" s="17" t="s">
        <v>10</v>
      </c>
      <c r="L6" s="17" t="s">
        <v>13</v>
      </c>
      <c r="M6" s="17" t="s">
        <v>14</v>
      </c>
      <c r="N6" s="9" t="s">
        <v>7</v>
      </c>
      <c r="O6" s="10"/>
      <c r="P6" s="5"/>
      <c r="Q6" s="5"/>
      <c r="R6" s="11"/>
      <c r="S6" s="11"/>
      <c r="T6" s="11"/>
      <c r="U6" s="11"/>
      <c r="V6" s="11"/>
    </row>
    <row r="7" spans="1:22" ht="81" customHeight="1">
      <c r="A7" s="9">
        <v>1</v>
      </c>
      <c r="B7" s="9" t="str">
        <f>[1]价格分!B6</f>
        <v>中国市政工程中南设计研究总院有限公司</v>
      </c>
      <c r="C7" s="12">
        <v>55</v>
      </c>
      <c r="D7" s="12">
        <v>55</v>
      </c>
      <c r="E7" s="12">
        <v>55</v>
      </c>
      <c r="F7" s="12">
        <v>55</v>
      </c>
      <c r="G7" s="12">
        <v>55</v>
      </c>
      <c r="H7" s="12">
        <f>ROUND(AVERAGE(C7:G7),2)</f>
        <v>55</v>
      </c>
      <c r="I7" s="12">
        <v>12</v>
      </c>
      <c r="J7" s="12">
        <v>13</v>
      </c>
      <c r="K7" s="12">
        <v>11</v>
      </c>
      <c r="L7" s="12">
        <v>14</v>
      </c>
      <c r="M7" s="12">
        <v>12</v>
      </c>
      <c r="N7" s="12">
        <f>ROUND(AVERAGE(I7:M7),2)</f>
        <v>12.4</v>
      </c>
      <c r="O7" s="12">
        <f>ROUND([1]价格分!I6,2)</f>
        <v>30</v>
      </c>
      <c r="P7" s="12">
        <f>H7+O7+N7</f>
        <v>97.4</v>
      </c>
      <c r="Q7" s="9">
        <f>RANK(P7,$P$7:$P$11,0)</f>
        <v>1</v>
      </c>
      <c r="R7" s="13"/>
      <c r="S7" s="13"/>
      <c r="T7" s="13"/>
      <c r="U7" s="13"/>
      <c r="V7" s="13"/>
    </row>
    <row r="8" spans="1:22" ht="81" customHeight="1">
      <c r="A8" s="9">
        <v>2</v>
      </c>
      <c r="B8" s="9" t="str">
        <f>[1]价格分!B7</f>
        <v>湖南省建筑设计院有限公司</v>
      </c>
      <c r="C8" s="12">
        <v>15</v>
      </c>
      <c r="D8" s="12">
        <v>15</v>
      </c>
      <c r="E8" s="12">
        <v>15</v>
      </c>
      <c r="F8" s="12">
        <v>15</v>
      </c>
      <c r="G8" s="12">
        <v>15</v>
      </c>
      <c r="H8" s="12">
        <f>ROUND(AVERAGE(C8:G8),2)</f>
        <v>15</v>
      </c>
      <c r="I8" s="12">
        <v>6</v>
      </c>
      <c r="J8" s="12">
        <v>6</v>
      </c>
      <c r="K8" s="12">
        <v>7</v>
      </c>
      <c r="L8" s="12">
        <v>6</v>
      </c>
      <c r="M8" s="12">
        <v>6</v>
      </c>
      <c r="N8" s="12">
        <f>ROUND(AVERAGE(I8:M8),2)</f>
        <v>6.2</v>
      </c>
      <c r="O8" s="12">
        <f>ROUND([1]价格分!I7,2)</f>
        <v>29.94</v>
      </c>
      <c r="P8" s="12">
        <f>H8+O8+N8</f>
        <v>51.14</v>
      </c>
      <c r="Q8" s="9">
        <f>RANK(P8,$P$7:$P$11,0)</f>
        <v>4</v>
      </c>
      <c r="R8" s="14"/>
      <c r="S8" s="13"/>
      <c r="T8" s="13"/>
      <c r="U8" s="13"/>
      <c r="V8" s="13"/>
    </row>
    <row r="9" spans="1:22" ht="81" customHeight="1">
      <c r="A9" s="9">
        <v>3</v>
      </c>
      <c r="B9" s="9" t="str">
        <f>[1]价格分!B8</f>
        <v>联合体：武汉市给排水工程设计院有限公司（牵头人）、中机三勘岩土工程有限公司（成员）</v>
      </c>
      <c r="C9" s="12">
        <v>6</v>
      </c>
      <c r="D9" s="12">
        <v>6</v>
      </c>
      <c r="E9" s="12">
        <v>6</v>
      </c>
      <c r="F9" s="12">
        <v>6</v>
      </c>
      <c r="G9" s="12">
        <v>6</v>
      </c>
      <c r="H9" s="12">
        <f>ROUND(AVERAGE(C9:G9),2)</f>
        <v>6</v>
      </c>
      <c r="I9" s="12">
        <v>10</v>
      </c>
      <c r="J9" s="12">
        <v>10</v>
      </c>
      <c r="K9" s="12">
        <v>8</v>
      </c>
      <c r="L9" s="12">
        <v>9</v>
      </c>
      <c r="M9" s="12">
        <v>7</v>
      </c>
      <c r="N9" s="12">
        <f>ROUND(AVERAGE(I9:M9),2)</f>
        <v>8.8000000000000007</v>
      </c>
      <c r="O9" s="12">
        <f>ROUND([1]价格分!I8,2)</f>
        <v>29.98</v>
      </c>
      <c r="P9" s="12">
        <f>H9+O9+N9</f>
        <v>44.78</v>
      </c>
      <c r="Q9" s="9">
        <f>RANK(P9,$P$7:$P$11,0)</f>
        <v>5</v>
      </c>
      <c r="R9" s="14"/>
      <c r="S9" s="13"/>
      <c r="T9" s="13"/>
      <c r="U9" s="13"/>
      <c r="V9" s="13"/>
    </row>
    <row r="10" spans="1:22" ht="81" customHeight="1">
      <c r="A10" s="9">
        <v>4</v>
      </c>
      <c r="B10" s="9" t="str">
        <f>[1]价格分!B9</f>
        <v>中国市政工程西南设计研究总院有限公司</v>
      </c>
      <c r="C10" s="12">
        <v>24</v>
      </c>
      <c r="D10" s="12">
        <v>24</v>
      </c>
      <c r="E10" s="12">
        <v>24</v>
      </c>
      <c r="F10" s="12">
        <v>24</v>
      </c>
      <c r="G10" s="12">
        <v>24</v>
      </c>
      <c r="H10" s="12">
        <f>ROUND(AVERAGE(C10:G10),2)</f>
        <v>24</v>
      </c>
      <c r="I10" s="12">
        <v>8</v>
      </c>
      <c r="J10" s="12">
        <v>10</v>
      </c>
      <c r="K10" s="12">
        <v>9</v>
      </c>
      <c r="L10" s="12">
        <v>10</v>
      </c>
      <c r="M10" s="12">
        <v>8</v>
      </c>
      <c r="N10" s="12">
        <f>ROUND(AVERAGE(I10:M10),2)</f>
        <v>9</v>
      </c>
      <c r="O10" s="12">
        <f>ROUND([1]价格分!I9,2)</f>
        <v>29.9</v>
      </c>
      <c r="P10" s="12">
        <f>H10+O10+N10</f>
        <v>62.9</v>
      </c>
      <c r="Q10" s="9">
        <f>RANK(P10,$P$7:$P$11,0)</f>
        <v>2</v>
      </c>
      <c r="R10" s="14"/>
      <c r="S10" s="13"/>
      <c r="T10" s="13"/>
      <c r="U10" s="13"/>
      <c r="V10" s="13"/>
    </row>
    <row r="11" spans="1:22" ht="81" customHeight="1">
      <c r="A11" s="9">
        <v>5</v>
      </c>
      <c r="B11" s="9" t="str">
        <f>[1]价格分!B10</f>
        <v>武汉市政工程设计研究院有限责任公司</v>
      </c>
      <c r="C11" s="12">
        <v>17</v>
      </c>
      <c r="D11" s="12">
        <v>17</v>
      </c>
      <c r="E11" s="12">
        <v>17</v>
      </c>
      <c r="F11" s="12">
        <v>17</v>
      </c>
      <c r="G11" s="12">
        <v>17</v>
      </c>
      <c r="H11" s="12">
        <f>ROUND(AVERAGE(C11:G11),2)</f>
        <v>17</v>
      </c>
      <c r="I11" s="12">
        <v>6</v>
      </c>
      <c r="J11" s="12">
        <v>6</v>
      </c>
      <c r="K11" s="12">
        <v>7</v>
      </c>
      <c r="L11" s="12">
        <v>6</v>
      </c>
      <c r="M11" s="12">
        <v>8</v>
      </c>
      <c r="N11" s="12">
        <f>ROUND(AVERAGE(I11:M11),2)</f>
        <v>6.6</v>
      </c>
      <c r="O11" s="12">
        <f>ROUND([1]价格分!I10,2)</f>
        <v>29.9</v>
      </c>
      <c r="P11" s="12">
        <f>H11+O11+N11</f>
        <v>53.5</v>
      </c>
      <c r="Q11" s="9">
        <f>RANK(P11,$P$7:$P$11,0)</f>
        <v>3</v>
      </c>
      <c r="R11" s="14"/>
      <c r="S11" s="13"/>
      <c r="T11" s="13"/>
      <c r="U11" s="13"/>
      <c r="V11" s="13"/>
    </row>
    <row r="13" spans="1:22" ht="18.75">
      <c r="A13" s="15" t="s">
        <v>8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  <c r="M13" s="16"/>
      <c r="N13" s="16"/>
    </row>
    <row r="14" spans="1:22" ht="18.75">
      <c r="A14" s="15"/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  <c r="M14" s="16"/>
      <c r="N14" s="16"/>
    </row>
  </sheetData>
  <mergeCells count="11">
    <mergeCell ref="A13:G14"/>
    <mergeCell ref="A1:Q1"/>
    <mergeCell ref="A2:Q2"/>
    <mergeCell ref="A3:Q3"/>
    <mergeCell ref="A4:A6"/>
    <mergeCell ref="B4:B6"/>
    <mergeCell ref="C4:H5"/>
    <mergeCell ref="I4:N5"/>
    <mergeCell ref="O4:O6"/>
    <mergeCell ref="P4:P6"/>
    <mergeCell ref="Q4:Q6"/>
  </mergeCells>
  <phoneticPr fontId="3" type="noConversion"/>
  <pageMargins left="0.16" right="0.16" top="0.45" bottom="0.2" header="0.63" footer="0.31"/>
  <pageSetup paperSize="9" scale="73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综合得分</vt:lpstr>
      <vt:lpstr>综合得分!Print_Area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2019-07-10T08:32:21Z</dcterms:created>
  <dcterms:modified xsi:type="dcterms:W3CDTF">2019-07-10T08:33:55Z</dcterms:modified>
</cp:coreProperties>
</file>